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<sst xmlns="http://schemas.openxmlformats.org/spreadsheetml/2006/main" count="131" uniqueCount="131">
  <si>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</si>
  <si>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</si>
  <si>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</si>
  <si>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</si>
  <si>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</si>
  <si>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</si>
  <si>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</si>
  <si>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</si>
  <si>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</si>
  <si>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</si>
  <si>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</si>
  <si>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</si>
  <si>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</si>
  <si>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</si>
  <si>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</si>
  <si>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</si>
  <si>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</si>
  <si>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</si>
  <si>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</si>
  <si>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</si>
  <si>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</si>
  <si>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</si>
  <si>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</si>
  <si>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</si>
  <si>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</si>
  <si>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</si>
  <si>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</si>
  <si>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</si>
  <si>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</si>
  <si>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</si>
  <si>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</si>
  <si>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</si>
  <si>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</si>
  <si>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</si>
  <si>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</si>
  <si>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</si>
  <si>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</si>
  <si>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</si>
  <si>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</si>
  <si>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</si>
  <si>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</si>
  <si>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</si>
  <si>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</si>
  <si>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</si>
  <si>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</si>
  <si>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</si>
  <si>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</si>
  <si>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</si>
  <si>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</si>
  <si>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</si>
  <si>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</si>
  <si>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</si>
  <si>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</si>
  <si>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</si>
  <si>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</si>
  <si>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</si>
  <si>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</si>
  <si>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</si>
  <si>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</si>
  <si>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</si>
  <si>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</si>
  <si>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</si>
  <si>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</si>
  <si>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</si>
  <si>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</si>
  <si>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</si>
  <si>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</si>
  <si>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</si>
  <si>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</si>
  <si>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</si>
  <si>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</si>
  <si>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</si>
  <si>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</si>
  <si>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</si>
  <si>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</si>
  <si>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</si>
  <si>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</si>
  <si>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</si>
  <si>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</si>
  <si>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</si>
  <si>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</si>
  <si>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</si>
  <si>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</si>
  <si>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</si>
  <si>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</si>
  <si>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</si>
  <si>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</si>
  <si>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</si>
  <si>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</si>
  <si>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</si>
  <si>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</si>
  <si>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</si>
  <si>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</si>
  <si>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</si>
  <si>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</si>
  <si>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</si>
  <si>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</si>
  <si>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</si>
  <si>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</si>
  <si>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</si>
  <si>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</si>
  <si>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</si>
  <si>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</si>
  <si>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</si>
  <si>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</si>
  <si>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</si>
  <si>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</si>
  <si>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</si>
  <si>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</si>
  <si>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</si>
  <si>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</si>
  <si>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</si>
  <si>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</si>
  <si>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</si>
  <si>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</si>
  <si>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</si>
  <si>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</si>
  <si>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</si>
  <si>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</si>
  <si>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</si>
  <si>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</si>
  <si>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</si>
  <si>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</si>
  <si>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</si>
  <si>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</si>
  <si>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</si>
  <si>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</si>
  <si>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</si>
  <si>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</si>
  <si>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</si>
  <si>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r>
      <t xml:space="preserve">по доходам по состоянию на </t>
    </r>
    <r>
      <rPr>
        <b/>
        <sz val="10"/>
        <rFont val="Arial"/>
        <family val="2"/>
      </rPr>
      <t>01.03.2023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</si>
</sst>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2">
      <selection activeCell="E62" sqref="E6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113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612747.8999999999</v>
      </c>
      <c r="D6" s="55">
        <f>D7+D8+D9+D10+D11+D12+D13+D14+D15+D17+D21+D22+D23+D25+D26</f>
        <v>39217.88</v>
      </c>
      <c r="E6" s="56">
        <f aca="true" t="shared" si="0" ref="E6:E14">D6/C6*100</f>
        <v>6.400328748576698</v>
      </c>
    </row>
    <row r="7" spans="1:5" ht="13.5" customHeight="1">
      <c r="A7" s="8" t="s">
        <v>8</v>
      </c>
      <c r="B7" s="9" t="s">
        <v>9</v>
      </c>
      <c r="C7" s="57">
        <v>286295</v>
      </c>
      <c r="D7" s="58">
        <v>18581.1</v>
      </c>
      <c r="E7" s="59">
        <f t="shared" si="0"/>
        <v>6.490193681342671</v>
      </c>
    </row>
    <row r="8" spans="1:5" ht="13.5" customHeight="1">
      <c r="A8" s="10" t="s">
        <v>10</v>
      </c>
      <c r="B8" s="11" t="s">
        <v>11</v>
      </c>
      <c r="C8" s="60">
        <v>96172</v>
      </c>
      <c r="D8" s="61">
        <v>12227.18</v>
      </c>
      <c r="E8" s="62">
        <f t="shared" si="0"/>
        <v>12.713866821944016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539.6</v>
      </c>
      <c r="E9" s="62">
        <f t="shared" si="0"/>
        <v>1.467899891186072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-667.9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-89.4</v>
      </c>
      <c r="E11" s="65">
        <f t="shared" si="0"/>
        <v>-5.932315859323159</v>
      </c>
    </row>
    <row r="12" spans="1:5" ht="13.5" customHeight="1">
      <c r="A12" s="12" t="s">
        <v>18</v>
      </c>
      <c r="B12" s="14" t="s">
        <v>120</v>
      </c>
      <c r="C12" s="63">
        <v>3736</v>
      </c>
      <c r="D12" s="64">
        <v>-208.4</v>
      </c>
      <c r="E12" s="65">
        <f t="shared" si="0"/>
        <v>-5.578158458244112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-276.6</v>
      </c>
      <c r="E13" s="65">
        <f t="shared" si="0"/>
        <v>-3.9514285714285715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33.7</v>
      </c>
      <c r="E14" s="65">
        <f t="shared" si="0"/>
        <v>0.13951562823432004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49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81030.6</v>
      </c>
      <c r="D17" s="63">
        <v>4206.7</v>
      </c>
      <c r="E17" s="65">
        <f aca="true" t="shared" si="1" ref="E17:E23">D17/C17*100</f>
        <v>5.191495558468035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3231.6</v>
      </c>
      <c r="E18" s="65">
        <f t="shared" si="1"/>
        <v>5.481487512467178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510.8</v>
      </c>
      <c r="E20" s="65">
        <f t="shared" si="1"/>
        <v>3.554627696590119</v>
      </c>
    </row>
    <row r="21" spans="1:5" ht="12.75">
      <c r="A21" s="12" t="s">
        <v>35</v>
      </c>
      <c r="B21" s="17" t="s">
        <v>36</v>
      </c>
      <c r="C21" s="63">
        <v>7705</v>
      </c>
      <c r="D21" s="64">
        <v>76</v>
      </c>
      <c r="E21" s="65">
        <f t="shared" si="1"/>
        <v>0.9863724853990915</v>
      </c>
    </row>
    <row r="22" spans="1:5" ht="12.75">
      <c r="A22" s="12" t="s">
        <v>37</v>
      </c>
      <c r="B22" s="17" t="s">
        <v>38</v>
      </c>
      <c r="C22" s="63">
        <v>24192.3</v>
      </c>
      <c r="D22" s="64">
        <v>3919</v>
      </c>
      <c r="E22" s="65">
        <f t="shared" si="1"/>
        <v>16.199369220785126</v>
      </c>
    </row>
    <row r="23" spans="1:5" ht="15" customHeight="1">
      <c r="A23" s="12" t="s">
        <v>39</v>
      </c>
      <c r="B23" s="17" t="s">
        <v>40</v>
      </c>
      <c r="C23" s="63">
        <v>43704.9</v>
      </c>
      <c r="D23" s="64">
        <v>560.9</v>
      </c>
      <c r="E23" s="65">
        <f t="shared" si="1"/>
        <v>1.2833801244254075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490.1</v>
      </c>
      <c r="D25" s="64">
        <v>260</v>
      </c>
      <c r="E25" s="65">
        <f>D25/C25*100</f>
        <v>53.05039787798408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7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1082735.9</v>
      </c>
      <c r="D27" s="69">
        <f>D28+D65</f>
        <v>143371.383</v>
      </c>
      <c r="E27" s="70">
        <f aca="true" t="shared" si="2" ref="E27:E66">D27/C27*100</f>
        <v>13.241583935657811</v>
      </c>
    </row>
    <row r="28" spans="1:5" ht="18" customHeight="1">
      <c r="A28" s="22" t="s">
        <v>49</v>
      </c>
      <c r="B28" s="23" t="s">
        <v>50</v>
      </c>
      <c r="C28" s="71">
        <f>C29+C32+C47+C56</f>
        <v>1082735.9</v>
      </c>
      <c r="D28" s="71">
        <f>D29+D32+D47+D56+D64+D63</f>
        <v>161498.603</v>
      </c>
      <c r="E28" s="72">
        <f t="shared" si="2"/>
        <v>14.915789067306257</v>
      </c>
    </row>
    <row r="29" spans="1:5" ht="12.75">
      <c r="A29" s="24" t="s">
        <v>126</v>
      </c>
      <c r="B29" s="25" t="s">
        <v>51</v>
      </c>
      <c r="C29" s="73">
        <f>C30+C31</f>
        <v>426457</v>
      </c>
      <c r="D29" s="63">
        <f>SUM(D30:D31)</f>
        <v>63630</v>
      </c>
      <c r="E29" s="75">
        <f t="shared" si="2"/>
        <v>14.920613332645496</v>
      </c>
    </row>
    <row r="30" spans="1:5" ht="15.75" customHeight="1">
      <c r="A30" s="12" t="s">
        <v>52</v>
      </c>
      <c r="B30" s="26" t="s">
        <v>53</v>
      </c>
      <c r="C30" s="63">
        <v>426457</v>
      </c>
      <c r="D30" s="63">
        <v>63630</v>
      </c>
      <c r="E30" s="65">
        <f t="shared" si="2"/>
        <v>14.920613332645496</v>
      </c>
    </row>
    <row r="31" spans="1:5" ht="24" customHeight="1" hidden="1">
      <c r="A31" s="12" t="s">
        <v>125</v>
      </c>
      <c r="B31" s="26" t="s">
        <v>124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155427.2</v>
      </c>
      <c r="D32" s="76">
        <f>SUM(D33:D46)</f>
        <v>7244.7</v>
      </c>
      <c r="E32" s="75">
        <f t="shared" si="2"/>
        <v>4.6611532601758245</v>
      </c>
    </row>
    <row r="33" spans="1:5" ht="27" customHeight="1">
      <c r="A33" s="12" t="s">
        <v>123</v>
      </c>
      <c r="B33" s="26" t="s">
        <v>122</v>
      </c>
      <c r="C33" s="82">
        <v>106645.2</v>
      </c>
      <c r="D33" s="64">
        <v>0</v>
      </c>
      <c r="E33" s="65">
        <f t="shared" si="2"/>
        <v>0</v>
      </c>
    </row>
    <row r="34" spans="1:5" ht="54.75" customHeight="1" hidden="1">
      <c r="A34" s="12" t="s">
        <v>114</v>
      </c>
      <c r="B34" s="28" t="s">
        <v>115</v>
      </c>
      <c r="C34" s="82"/>
      <c r="D34" s="82"/>
      <c r="E34" s="65"/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27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43.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3.5" customHeight="1" hidden="1">
      <c r="A39" s="40" t="s">
        <v>118</v>
      </c>
      <c r="B39" s="43" t="s">
        <v>119</v>
      </c>
      <c r="C39" s="64"/>
      <c r="D39" s="64"/>
      <c r="E39" s="65"/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/>
      <c r="E40" s="65"/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/>
      <c r="E41" s="65"/>
    </row>
    <row r="42" spans="1:5" s="1" customFormat="1" ht="21" customHeight="1" hidden="1">
      <c r="A42" s="40" t="s">
        <v>68</v>
      </c>
      <c r="B42" s="45" t="s">
        <v>69</v>
      </c>
      <c r="C42" s="64"/>
      <c r="D42" s="64"/>
      <c r="E42" s="65"/>
    </row>
    <row r="43" spans="1:5" s="1" customFormat="1" ht="20.25" customHeight="1">
      <c r="A43" s="40" t="s">
        <v>70</v>
      </c>
      <c r="B43" s="46" t="s">
        <v>71</v>
      </c>
      <c r="C43" s="64">
        <v>120</v>
      </c>
      <c r="D43" s="64">
        <v>0</v>
      </c>
      <c r="E43" s="65">
        <f t="shared" si="2"/>
        <v>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116</v>
      </c>
      <c r="B45" s="47" t="s">
        <v>117</v>
      </c>
      <c r="C45" s="64">
        <v>0</v>
      </c>
      <c r="D45" s="64">
        <v>355.5</v>
      </c>
      <c r="E45" s="65"/>
    </row>
    <row r="46" spans="1:5" ht="19.5" customHeight="1">
      <c r="A46" s="12" t="s">
        <v>74</v>
      </c>
      <c r="B46" s="32" t="s">
        <v>75</v>
      </c>
      <c r="C46" s="63">
        <v>48662</v>
      </c>
      <c r="D46" s="64">
        <v>6889.2</v>
      </c>
      <c r="E46" s="65">
        <f t="shared" si="2"/>
        <v>14.157247955283383</v>
      </c>
    </row>
    <row r="47" spans="1:5" ht="18" customHeight="1">
      <c r="A47" s="24" t="s">
        <v>76</v>
      </c>
      <c r="B47" s="27" t="s">
        <v>77</v>
      </c>
      <c r="C47" s="73">
        <f>SUM(C48:C55)</f>
        <v>499326</v>
      </c>
      <c r="D47" s="74">
        <f>SUM(D48:D55)</f>
        <v>88831.79000000001</v>
      </c>
      <c r="E47" s="75">
        <f t="shared" si="2"/>
        <v>17.790339377480848</v>
      </c>
    </row>
    <row r="48" spans="1:7" ht="22.5" customHeight="1">
      <c r="A48" s="12" t="s">
        <v>78</v>
      </c>
      <c r="B48" s="31" t="s">
        <v>79</v>
      </c>
      <c r="C48" s="63">
        <v>8026.1</v>
      </c>
      <c r="D48" s="64">
        <v>1288.4</v>
      </c>
      <c r="E48" s="65">
        <f t="shared" si="2"/>
        <v>16.052628300170692</v>
      </c>
      <c r="G48" s="1"/>
    </row>
    <row r="49" spans="1:5" ht="20.25">
      <c r="A49" s="12" t="s">
        <v>80</v>
      </c>
      <c r="B49" s="31" t="s">
        <v>81</v>
      </c>
      <c r="C49" s="63">
        <v>84733.1</v>
      </c>
      <c r="D49" s="64">
        <v>27118.8</v>
      </c>
      <c r="E49" s="65">
        <f t="shared" si="2"/>
        <v>32.00496618204692</v>
      </c>
    </row>
    <row r="50" spans="1:5" ht="20.25">
      <c r="A50" s="12" t="s">
        <v>82</v>
      </c>
      <c r="B50" s="31" t="s">
        <v>83</v>
      </c>
      <c r="C50" s="63">
        <v>2018.6</v>
      </c>
      <c r="D50" s="64">
        <v>227.6</v>
      </c>
      <c r="E50" s="65">
        <f t="shared" si="2"/>
        <v>11.27514118696126</v>
      </c>
    </row>
    <row r="51" spans="1:5" ht="30">
      <c r="A51" s="12" t="s">
        <v>84</v>
      </c>
      <c r="B51" s="31" t="s">
        <v>85</v>
      </c>
      <c r="C51" s="63">
        <v>2.5</v>
      </c>
      <c r="D51" s="64">
        <v>0</v>
      </c>
      <c r="E51" s="65">
        <f t="shared" si="2"/>
        <v>0</v>
      </c>
    </row>
    <row r="52" spans="1:5" ht="21" customHeight="1">
      <c r="A52" s="12" t="s">
        <v>86</v>
      </c>
      <c r="B52" s="31" t="s">
        <v>87</v>
      </c>
      <c r="C52" s="63">
        <v>14004.9</v>
      </c>
      <c r="D52" s="64">
        <v>2710.99</v>
      </c>
      <c r="E52" s="65">
        <f t="shared" si="2"/>
        <v>19.357439182000586</v>
      </c>
    </row>
    <row r="53" spans="1:5" ht="23.25" customHeight="1">
      <c r="A53" s="48" t="s">
        <v>88</v>
      </c>
      <c r="B53" s="49" t="s">
        <v>89</v>
      </c>
      <c r="C53" s="63">
        <v>23.8</v>
      </c>
      <c r="D53" s="63">
        <v>5</v>
      </c>
      <c r="E53" s="65">
        <f t="shared" si="2"/>
        <v>21.008403361344538</v>
      </c>
    </row>
    <row r="54" spans="1:5" ht="24" customHeight="1" hidden="1">
      <c r="A54" s="12" t="s">
        <v>109</v>
      </c>
      <c r="B54" s="31" t="s">
        <v>110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390517</v>
      </c>
      <c r="D55" s="64">
        <v>57481</v>
      </c>
      <c r="E55" s="65">
        <f t="shared" si="2"/>
        <v>14.719205565954876</v>
      </c>
    </row>
    <row r="56" spans="1:5" ht="23.25" customHeight="1">
      <c r="A56" s="24" t="s">
        <v>92</v>
      </c>
      <c r="B56" s="25" t="s">
        <v>93</v>
      </c>
      <c r="C56" s="73">
        <f>SUM(C57:C62)</f>
        <v>1525.7</v>
      </c>
      <c r="D56" s="73">
        <f>SUM(D57:D62)</f>
        <v>1643.549</v>
      </c>
      <c r="E56" s="75">
        <f t="shared" si="2"/>
        <v>107.72425771776888</v>
      </c>
    </row>
    <row r="57" spans="1:5" ht="22.5" customHeight="1" hidden="1">
      <c r="A57" s="12" t="s">
        <v>94</v>
      </c>
      <c r="B57" s="85" t="s">
        <v>95</v>
      </c>
      <c r="C57" s="63"/>
      <c r="D57" s="64"/>
      <c r="E57" s="75" t="e">
        <f t="shared" si="2"/>
        <v>#DIV/0!</v>
      </c>
    </row>
    <row r="58" spans="1:5" ht="39" customHeight="1">
      <c r="A58" s="83" t="s">
        <v>127</v>
      </c>
      <c r="B58" s="86" t="s">
        <v>128</v>
      </c>
      <c r="C58" s="84">
        <v>0</v>
      </c>
      <c r="D58" s="64">
        <v>42.149</v>
      </c>
      <c r="E58" s="75"/>
    </row>
    <row r="59" spans="1:5" ht="27.75" customHeight="1" hidden="1">
      <c r="A59" s="12" t="s">
        <v>96</v>
      </c>
      <c r="B59" s="33" t="s">
        <v>97</v>
      </c>
      <c r="C59" s="63"/>
      <c r="D59" s="64"/>
      <c r="E59" s="65"/>
    </row>
    <row r="60" spans="1:5" ht="32.25" customHeight="1">
      <c r="A60" s="12" t="s">
        <v>111</v>
      </c>
      <c r="B60" s="34" t="s">
        <v>112</v>
      </c>
      <c r="C60" s="63">
        <v>0</v>
      </c>
      <c r="D60" s="64">
        <v>224.5</v>
      </c>
      <c r="E60" s="65"/>
    </row>
    <row r="61" spans="1:5" ht="26.25" customHeight="1" hidden="1">
      <c r="A61" s="12" t="s">
        <v>98</v>
      </c>
      <c r="B61" s="30" t="s">
        <v>99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100</v>
      </c>
      <c r="B62" s="50" t="s">
        <v>101</v>
      </c>
      <c r="C62" s="64">
        <v>1525.7</v>
      </c>
      <c r="D62" s="64">
        <v>1376.9</v>
      </c>
      <c r="E62" s="65">
        <f t="shared" si="2"/>
        <v>90.24709969194468</v>
      </c>
    </row>
    <row r="63" spans="1:5" ht="19.5" customHeight="1">
      <c r="A63" s="35" t="s">
        <v>102</v>
      </c>
      <c r="B63" s="36" t="s">
        <v>103</v>
      </c>
      <c r="C63" s="53">
        <v>0</v>
      </c>
      <c r="D63" s="78">
        <v>89.007</v>
      </c>
      <c r="E63" s="65"/>
    </row>
    <row r="64" spans="1:5" ht="23.25" customHeight="1">
      <c r="A64" s="24" t="s">
        <v>104</v>
      </c>
      <c r="B64" s="37" t="s">
        <v>129</v>
      </c>
      <c r="C64" s="53">
        <v>0</v>
      </c>
      <c r="D64" s="78">
        <v>59.557</v>
      </c>
      <c r="E64" s="65"/>
    </row>
    <row r="65" spans="1:5" ht="18.75" customHeight="1">
      <c r="A65" s="35" t="s">
        <v>105</v>
      </c>
      <c r="B65" s="81" t="s">
        <v>106</v>
      </c>
      <c r="C65" s="53">
        <v>0</v>
      </c>
      <c r="D65" s="53">
        <v>-18127.22</v>
      </c>
      <c r="E65" s="75"/>
    </row>
    <row r="66" spans="1:5" ht="22.5" customHeight="1" thickBot="1">
      <c r="A66" s="90" t="s">
        <v>107</v>
      </c>
      <c r="B66" s="90"/>
      <c r="C66" s="79">
        <f>C27+C6</f>
        <v>1695483.7999999998</v>
      </c>
      <c r="D66" s="80">
        <f>D27+D6</f>
        <v>182589.263</v>
      </c>
      <c r="E66" s="87">
        <f t="shared" si="2"/>
        <v>10.769154090413604</v>
      </c>
    </row>
    <row r="69" spans="1:5" ht="12.75">
      <c r="A69" s="91" t="s">
        <v>121</v>
      </c>
      <c r="B69" s="92"/>
      <c r="C69" s="93" t="s">
        <v>108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2023-03-02T11:21:09Z</cp:lastPrinted>
  <dcterms:modified xsi:type="dcterms:W3CDTF">2023-03-02T11:21:18Z</dcterms:modified>
  <cp:category/>
  <cp:version/>
  <cp:contentType/>
  <cp:contentStatus/>
</cp:coreProperties>
</file>